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guel Correa\Downloads\"/>
    </mc:Choice>
  </mc:AlternateContent>
  <bookViews>
    <workbookView xWindow="0" yWindow="0" windowWidth="28800" windowHeight="12315"/>
  </bookViews>
  <sheets>
    <sheet name="F4 BP 3103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 s="1"/>
  <c r="F13" i="1"/>
  <c r="F28" i="1"/>
  <c r="F27" i="1"/>
  <c r="F41" i="1"/>
  <c r="E27" i="1"/>
  <c r="E70" i="1" l="1"/>
  <c r="F68" i="1"/>
  <c r="E68" i="1"/>
  <c r="D68" i="1"/>
  <c r="F66" i="1"/>
  <c r="E66" i="1"/>
  <c r="E64" i="1" s="1"/>
  <c r="D66" i="1"/>
  <c r="F65" i="1"/>
  <c r="F64" i="1" s="1"/>
  <c r="E65" i="1"/>
  <c r="D65" i="1"/>
  <c r="F63" i="1"/>
  <c r="E63" i="1"/>
  <c r="D63" i="1"/>
  <c r="E54" i="1"/>
  <c r="F53" i="1"/>
  <c r="E53" i="1"/>
  <c r="D53" i="1"/>
  <c r="F52" i="1"/>
  <c r="E52" i="1"/>
  <c r="D52" i="1"/>
  <c r="D50" i="1" s="1"/>
  <c r="E51" i="1"/>
  <c r="E50" i="1" s="1"/>
  <c r="D51" i="1"/>
  <c r="E49" i="1"/>
  <c r="D49" i="1"/>
  <c r="F40" i="1"/>
  <c r="F39" i="1"/>
  <c r="E39" i="1"/>
  <c r="D39" i="1"/>
  <c r="D43" i="1" s="1"/>
  <c r="D11" i="1" s="1"/>
  <c r="D8" i="1" s="1"/>
  <c r="F38" i="1"/>
  <c r="F37" i="1"/>
  <c r="F51" i="1" s="1"/>
  <c r="F50" i="1" s="1"/>
  <c r="E36" i="1"/>
  <c r="E43" i="1" s="1"/>
  <c r="E11" i="1" s="1"/>
  <c r="E8" i="1" s="1"/>
  <c r="D36" i="1"/>
  <c r="F26" i="1"/>
  <c r="E26" i="1"/>
  <c r="D26" i="1"/>
  <c r="F17" i="1"/>
  <c r="F70" i="1" s="1"/>
  <c r="F16" i="1"/>
  <c r="F54" i="1" s="1"/>
  <c r="E15" i="1"/>
  <c r="F12" i="1"/>
  <c r="E12" i="1"/>
  <c r="D12" i="1"/>
  <c r="F10" i="1"/>
  <c r="F9" i="1"/>
  <c r="D64" i="1" l="1"/>
  <c r="D72" i="1" s="1"/>
  <c r="D74" i="1" s="1"/>
  <c r="D18" i="1"/>
  <c r="D20" i="1" s="1"/>
  <c r="D21" i="1" s="1"/>
  <c r="D30" i="1" s="1"/>
  <c r="E18" i="1"/>
  <c r="E20" i="1" s="1"/>
  <c r="E21" i="1" s="1"/>
  <c r="E30" i="1" s="1"/>
  <c r="E72" i="1"/>
  <c r="E74" i="1" s="1"/>
  <c r="D56" i="1"/>
  <c r="D57" i="1" s="1"/>
  <c r="E56" i="1"/>
  <c r="E57" i="1" s="1"/>
  <c r="F72" i="1"/>
  <c r="F74" i="1" s="1"/>
  <c r="F15" i="1"/>
  <c r="F36" i="1"/>
  <c r="F43" i="1" s="1"/>
  <c r="F11" i="1" s="1"/>
  <c r="F8" i="1" s="1"/>
  <c r="F49" i="1"/>
  <c r="F56" i="1" s="1"/>
  <c r="F57" i="1" s="1"/>
  <c r="F18" i="1" l="1"/>
  <c r="F20" i="1" s="1"/>
  <c r="F21" i="1" s="1"/>
  <c r="F30" i="1" s="1"/>
</calcChain>
</file>

<file path=xl/sharedStrings.xml><?xml version="1.0" encoding="utf-8"?>
<sst xmlns="http://schemas.openxmlformats.org/spreadsheetml/2006/main" count="73" uniqueCount="46">
  <si>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</si>
  <si>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</si>
  <si>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</si>
  <si>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</si>
  <si>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</si>
  <si>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</si>
  <si>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</si>
  <si>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</si>
  <si>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</si>
  <si>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</si>
  <si>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</si>
  <si>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</si>
  <si>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</si>
  <si>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</si>
  <si>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</si>
  <si>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</si>
  <si>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</si>
  <si>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</si>
  <si>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</si>
  <si>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</si>
  <si>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</si>
  <si>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</si>
  <si>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</si>
  <si>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</si>
  <si>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</si>
  <si>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</si>
  <si>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</si>
  <si>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</si>
  <si>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</si>
  <si>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</si>
  <si>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</si>
  <si>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</si>
  <si>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</si>
  <si>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</si>
  <si>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</si>
  <si>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</si>
  <si>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</si>
  <si>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</si>
  <si>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</si>
  <si>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</si>
  <si>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</si>
  <si>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</si>
  <si>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</si>
  <si>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</si>
  <si>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31de marzo de 2022</t>
  </si>
  <si>
    <t>1112 y 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</si>
</sst>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5" fillId="5" borderId="5" xfId="0" applyFont="1" applyFill="1" applyBorder="1" applyAlignment="1">
      <alignment horizontal="left" vertical="center" wrapText="1" indent="5"/>
    </xf>
    <xf numFmtId="164" fontId="5" fillId="5" borderId="5" xfId="1" applyNumberFormat="1" applyFont="1" applyFill="1" applyBorder="1" applyAlignment="1">
      <alignment vertical="center" wrapText="1"/>
    </xf>
    <xf numFmtId="3" fontId="7" fillId="5" borderId="5" xfId="0" applyNumberFormat="1" applyFont="1" applyFill="1" applyBorder="1" applyAlignment="1">
      <alignment vertical="center" wrapText="1"/>
    </xf>
    <xf numFmtId="164" fontId="5" fillId="5" borderId="11" xfId="1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left" vertical="center" indent="5"/>
    </xf>
    <xf numFmtId="43" fontId="8" fillId="0" borderId="0" xfId="0" applyNumberFormat="1" applyFont="1"/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6"/>
  <sheetViews>
    <sheetView showGridLines="0" tabSelected="1" zoomScale="150" zoomScaleNormal="150" workbookViewId="0">
      <selection activeCell="H26" sqref="H26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3.28515625" customWidth="1"/>
    <col min="7" max="7" width="0.85546875" customWidth="1"/>
    <col min="8" max="8" width="14.42578125" bestFit="1" customWidth="1"/>
  </cols>
  <sheetData>
    <row r="1" spans="2:8" ht="5.25" customHeight="1" thickBot="1" x14ac:dyDescent="0.3"/>
    <row r="2" spans="2:8" x14ac:dyDescent="0.25">
      <c r="B2" s="89" t="s">
        <v>0</v>
      </c>
      <c r="C2" s="90"/>
      <c r="D2" s="90"/>
      <c r="E2" s="90"/>
      <c r="F2" s="91"/>
    </row>
    <row r="3" spans="2:8" x14ac:dyDescent="0.25">
      <c r="B3" s="92" t="s">
        <v>1</v>
      </c>
      <c r="C3" s="93"/>
      <c r="D3" s="93"/>
      <c r="E3" s="93"/>
      <c r="F3" s="94"/>
    </row>
    <row r="4" spans="2:8" x14ac:dyDescent="0.25">
      <c r="B4" s="95" t="s">
        <v>44</v>
      </c>
      <c r="C4" s="96"/>
      <c r="D4" s="96"/>
      <c r="E4" s="96"/>
      <c r="F4" s="97"/>
    </row>
    <row r="5" spans="2:8" ht="15.75" thickBot="1" x14ac:dyDescent="0.3">
      <c r="B5" s="98" t="s">
        <v>2</v>
      </c>
      <c r="C5" s="99"/>
      <c r="D5" s="99"/>
      <c r="E5" s="99"/>
      <c r="F5" s="100"/>
    </row>
    <row r="6" spans="2:8" ht="17.25" customHeight="1" x14ac:dyDescent="0.25">
      <c r="B6" s="101" t="s">
        <v>3</v>
      </c>
      <c r="C6" s="102"/>
      <c r="D6" s="1" t="s">
        <v>4</v>
      </c>
      <c r="E6" s="105" t="s">
        <v>5</v>
      </c>
      <c r="F6" s="1" t="s">
        <v>6</v>
      </c>
    </row>
    <row r="7" spans="2:8" ht="15" customHeight="1" thickBot="1" x14ac:dyDescent="0.3">
      <c r="B7" s="103"/>
      <c r="C7" s="104"/>
      <c r="D7" s="2" t="s">
        <v>7</v>
      </c>
      <c r="E7" s="106"/>
      <c r="F7" s="2" t="s">
        <v>8</v>
      </c>
    </row>
    <row r="8" spans="2:8" x14ac:dyDescent="0.25">
      <c r="B8" s="3"/>
      <c r="C8" s="4" t="s">
        <v>9</v>
      </c>
      <c r="D8" s="5">
        <f>SUM(D9:D11)</f>
        <v>80465507328</v>
      </c>
      <c r="E8" s="5">
        <f t="shared" ref="E8:F8" si="0">SUM(E9:E11)</f>
        <v>22651827285.07</v>
      </c>
      <c r="F8" s="5">
        <f t="shared" si="0"/>
        <v>22651827285.07</v>
      </c>
    </row>
    <row r="9" spans="2:8" ht="13.5" customHeight="1" x14ac:dyDescent="0.25">
      <c r="B9" s="3"/>
      <c r="C9" s="6" t="s">
        <v>10</v>
      </c>
      <c r="D9" s="7">
        <v>37154951044</v>
      </c>
      <c r="E9" s="7">
        <v>12129500545</v>
      </c>
      <c r="F9" s="7">
        <f>+E9</f>
        <v>12129500545</v>
      </c>
    </row>
    <row r="10" spans="2:8" ht="13.5" customHeight="1" x14ac:dyDescent="0.25">
      <c r="B10" s="3"/>
      <c r="C10" s="6" t="s">
        <v>11</v>
      </c>
      <c r="D10" s="7">
        <v>43921136883</v>
      </c>
      <c r="E10" s="7">
        <v>10673052098</v>
      </c>
      <c r="F10" s="7">
        <f>+E10</f>
        <v>10673052098</v>
      </c>
      <c r="G10" s="8"/>
    </row>
    <row r="11" spans="2:8" ht="13.5" customHeight="1" x14ac:dyDescent="0.25">
      <c r="B11" s="3"/>
      <c r="C11" s="6" t="s">
        <v>12</v>
      </c>
      <c r="D11" s="9">
        <f>+D43</f>
        <v>-610580599</v>
      </c>
      <c r="E11" s="9">
        <f>+E43</f>
        <v>-150725357.93000001</v>
      </c>
      <c r="F11" s="9">
        <f t="shared" ref="F11" si="1">+F43</f>
        <v>-150725357.93000001</v>
      </c>
    </row>
    <row r="12" spans="2:8" x14ac:dyDescent="0.25">
      <c r="B12" s="10"/>
      <c r="C12" s="4" t="s">
        <v>13</v>
      </c>
      <c r="D12" s="5">
        <f>SUM(D13:D14)</f>
        <v>80935507705.970001</v>
      </c>
      <c r="E12" s="5">
        <f t="shared" ref="E12:F12" si="2">SUM(E13:E14)</f>
        <v>16851982341.76</v>
      </c>
      <c r="F12" s="5">
        <f t="shared" si="2"/>
        <v>16851982341.76</v>
      </c>
    </row>
    <row r="13" spans="2:8" ht="13.5" customHeight="1" x14ac:dyDescent="0.25">
      <c r="B13" s="3"/>
      <c r="C13" s="59" t="s">
        <v>14</v>
      </c>
      <c r="D13" s="60">
        <v>39163527917</v>
      </c>
      <c r="E13" s="61">
        <v>7881521368.1700001</v>
      </c>
      <c r="F13" s="61">
        <f>E13</f>
        <v>7881521368.1700001</v>
      </c>
      <c r="G13" s="11"/>
    </row>
    <row r="14" spans="2:8" ht="15.75" customHeight="1" x14ac:dyDescent="0.25">
      <c r="B14" s="3"/>
      <c r="C14" s="59" t="s">
        <v>15</v>
      </c>
      <c r="D14" s="60">
        <f>42382560387.97-D41</f>
        <v>41771979788.970001</v>
      </c>
      <c r="E14" s="61">
        <f>9121186331.52-E41</f>
        <v>8970460973.5900002</v>
      </c>
      <c r="F14" s="61">
        <f>E14</f>
        <v>8970460973.5900002</v>
      </c>
    </row>
    <row r="15" spans="2:8" x14ac:dyDescent="0.25">
      <c r="B15" s="3"/>
      <c r="C15" s="4" t="s">
        <v>16</v>
      </c>
      <c r="D15" s="12"/>
      <c r="E15" s="5">
        <f>SUM(E16:E17)</f>
        <v>1802628595.4000001</v>
      </c>
      <c r="F15" s="5">
        <f>SUM(F16:F17)</f>
        <v>1802628595.4000001</v>
      </c>
    </row>
    <row r="16" spans="2:8" s="13" customFormat="1" ht="15.95" customHeight="1" x14ac:dyDescent="0.2">
      <c r="B16" s="3"/>
      <c r="C16" s="6" t="s">
        <v>17</v>
      </c>
      <c r="D16" s="12"/>
      <c r="E16" s="7">
        <v>1499450416</v>
      </c>
      <c r="F16" s="7">
        <f>+E16</f>
        <v>1499450416</v>
      </c>
      <c r="H16" s="13" t="s">
        <v>45</v>
      </c>
    </row>
    <row r="17" spans="2:10" s="13" customFormat="1" ht="15.75" customHeight="1" x14ac:dyDescent="0.2">
      <c r="B17" s="3"/>
      <c r="C17" s="6" t="s">
        <v>18</v>
      </c>
      <c r="D17" s="12"/>
      <c r="E17" s="7">
        <v>303178179.39999998</v>
      </c>
      <c r="F17" s="7">
        <f>+E17</f>
        <v>303178179.39999998</v>
      </c>
      <c r="H17" s="64">
        <v>1115</v>
      </c>
      <c r="I17" s="64"/>
    </row>
    <row r="18" spans="2:10" x14ac:dyDescent="0.25">
      <c r="B18" s="76"/>
      <c r="C18" s="4" t="s">
        <v>19</v>
      </c>
      <c r="D18" s="9">
        <f>+D8-D12+D15</f>
        <v>-470000377.97000122</v>
      </c>
      <c r="E18" s="14">
        <f>+E8-E12+E15</f>
        <v>7602473538.7099991</v>
      </c>
      <c r="F18" s="15">
        <f>+F8-F12+F15</f>
        <v>7602473538.7099991</v>
      </c>
    </row>
    <row r="19" spans="2:10" ht="6" customHeight="1" x14ac:dyDescent="0.25">
      <c r="B19" s="76"/>
      <c r="C19" s="4"/>
      <c r="D19" s="16"/>
      <c r="E19" s="16"/>
      <c r="F19" s="16"/>
    </row>
    <row r="20" spans="2:10" x14ac:dyDescent="0.25">
      <c r="B20" s="76"/>
      <c r="C20" s="4" t="s">
        <v>20</v>
      </c>
      <c r="D20" s="14">
        <f>+D18-D11</f>
        <v>140580221.02999878</v>
      </c>
      <c r="E20" s="14">
        <f>+E18-E11</f>
        <v>7753198896.6399994</v>
      </c>
      <c r="F20" s="15">
        <f>+F18-F11</f>
        <v>7753198896.6399994</v>
      </c>
    </row>
    <row r="21" spans="2:10" ht="27.75" customHeight="1" x14ac:dyDescent="0.25">
      <c r="B21" s="3"/>
      <c r="C21" s="4" t="s">
        <v>21</v>
      </c>
      <c r="D21" s="14">
        <f>+D20-D15</f>
        <v>140580221.02999878</v>
      </c>
      <c r="E21" s="14">
        <f>+E20-E15</f>
        <v>5950570301.2399998</v>
      </c>
      <c r="F21" s="5">
        <f>+F20-F15</f>
        <v>5950570301.2399998</v>
      </c>
    </row>
    <row r="22" spans="2:10" ht="9.75" customHeight="1" thickBot="1" x14ac:dyDescent="0.3">
      <c r="B22" s="17"/>
      <c r="C22" s="18"/>
      <c r="D22" s="19"/>
      <c r="E22" s="19"/>
      <c r="F22" s="19"/>
    </row>
    <row r="23" spans="2:10" ht="4.5" customHeight="1" thickBot="1" x14ac:dyDescent="0.3">
      <c r="B23" s="77"/>
      <c r="C23" s="77"/>
      <c r="D23" s="77"/>
      <c r="E23" s="77"/>
      <c r="F23" s="77"/>
    </row>
    <row r="24" spans="2:10" ht="15.75" thickBot="1" x14ac:dyDescent="0.3">
      <c r="B24" s="78" t="s">
        <v>22</v>
      </c>
      <c r="C24" s="79"/>
      <c r="D24" s="20" t="s">
        <v>23</v>
      </c>
      <c r="E24" s="20" t="s">
        <v>5</v>
      </c>
      <c r="F24" s="20" t="s">
        <v>24</v>
      </c>
    </row>
    <row r="25" spans="2:10" ht="9" customHeight="1" x14ac:dyDescent="0.25">
      <c r="B25" s="3"/>
      <c r="C25" s="21"/>
      <c r="D25" s="21"/>
      <c r="E25" s="21"/>
      <c r="F25" s="21"/>
    </row>
    <row r="26" spans="2:10" x14ac:dyDescent="0.25">
      <c r="B26" s="80"/>
      <c r="C26" s="4" t="s">
        <v>25</v>
      </c>
      <c r="D26" s="15">
        <f>SUM(D27:D28)</f>
        <v>1751326505</v>
      </c>
      <c r="E26" s="15">
        <f t="shared" ref="E26:F26" si="3">SUM(E27:E28)</f>
        <v>362378386.20999998</v>
      </c>
      <c r="F26" s="15">
        <f t="shared" si="3"/>
        <v>362378386.20999998</v>
      </c>
    </row>
    <row r="27" spans="2:10" ht="12" customHeight="1" x14ac:dyDescent="0.25">
      <c r="B27" s="80"/>
      <c r="C27" s="59" t="s">
        <v>26</v>
      </c>
      <c r="D27" s="62">
        <v>158366460</v>
      </c>
      <c r="E27" s="61">
        <f>51460311.1+504.6</f>
        <v>51460815.700000003</v>
      </c>
      <c r="F27" s="61">
        <f>E27</f>
        <v>51460815.700000003</v>
      </c>
      <c r="G27" s="22"/>
      <c r="H27" s="107"/>
      <c r="J27" s="107"/>
    </row>
    <row r="28" spans="2:10" x14ac:dyDescent="0.25">
      <c r="B28" s="80"/>
      <c r="C28" s="59" t="s">
        <v>27</v>
      </c>
      <c r="D28" s="62">
        <v>1592960045</v>
      </c>
      <c r="E28" s="61">
        <v>310917570.50999999</v>
      </c>
      <c r="F28" s="61">
        <f>E28</f>
        <v>310917570.50999999</v>
      </c>
      <c r="H28" s="107"/>
      <c r="J28" s="107"/>
    </row>
    <row r="29" spans="2:10" ht="6.75" customHeight="1" x14ac:dyDescent="0.25">
      <c r="B29" s="10"/>
      <c r="C29" s="4"/>
      <c r="D29" s="23"/>
      <c r="E29" s="23"/>
      <c r="F29" s="23"/>
    </row>
    <row r="30" spans="2:10" x14ac:dyDescent="0.25">
      <c r="B30" s="10"/>
      <c r="C30" s="4" t="s">
        <v>28</v>
      </c>
      <c r="D30" s="14">
        <f>+D21+D26</f>
        <v>1891906726.0299988</v>
      </c>
      <c r="E30" s="14">
        <f>+E21+E26</f>
        <v>6312948687.4499998</v>
      </c>
      <c r="F30" s="5">
        <f>+F21+F26</f>
        <v>6312948687.4499998</v>
      </c>
      <c r="J30" s="107"/>
    </row>
    <row r="31" spans="2:10" ht="6" customHeight="1" thickBot="1" x14ac:dyDescent="0.3">
      <c r="B31" s="24"/>
      <c r="C31" s="18"/>
      <c r="D31" s="25"/>
      <c r="E31" s="25"/>
      <c r="F31" s="25"/>
    </row>
    <row r="32" spans="2:10" ht="3.75" customHeight="1" thickBot="1" x14ac:dyDescent="0.3">
      <c r="B32" s="26"/>
      <c r="C32" s="27"/>
      <c r="D32" s="27"/>
      <c r="E32" s="27"/>
      <c r="F32" s="27"/>
    </row>
    <row r="33" spans="2:6" ht="15" customHeight="1" x14ac:dyDescent="0.25">
      <c r="B33" s="81" t="s">
        <v>22</v>
      </c>
      <c r="C33" s="82"/>
      <c r="D33" s="28" t="s">
        <v>4</v>
      </c>
      <c r="E33" s="85" t="s">
        <v>5</v>
      </c>
      <c r="F33" s="28" t="s">
        <v>6</v>
      </c>
    </row>
    <row r="34" spans="2:6" ht="15.75" thickBot="1" x14ac:dyDescent="0.3">
      <c r="B34" s="83"/>
      <c r="C34" s="84"/>
      <c r="D34" s="29" t="s">
        <v>23</v>
      </c>
      <c r="E34" s="86"/>
      <c r="F34" s="29" t="s">
        <v>24</v>
      </c>
    </row>
    <row r="35" spans="2:6" ht="8.25" customHeight="1" x14ac:dyDescent="0.25">
      <c r="B35" s="30"/>
      <c r="C35" s="31"/>
      <c r="D35" s="31"/>
      <c r="E35" s="31"/>
      <c r="F35" s="31"/>
    </row>
    <row r="36" spans="2:6" x14ac:dyDescent="0.25">
      <c r="B36" s="32"/>
      <c r="C36" s="33" t="s">
        <v>29</v>
      </c>
      <c r="D36" s="34">
        <f>SUM(D37:D38)</f>
        <v>0</v>
      </c>
      <c r="E36" s="34">
        <f t="shared" ref="E36:F36" si="4">SUM(E37:E38)</f>
        <v>0</v>
      </c>
      <c r="F36" s="34">
        <f t="shared" si="4"/>
        <v>0</v>
      </c>
    </row>
    <row r="37" spans="2:6" x14ac:dyDescent="0.25">
      <c r="B37" s="67"/>
      <c r="C37" s="35" t="s">
        <v>30</v>
      </c>
      <c r="D37" s="34"/>
      <c r="E37" s="34"/>
      <c r="F37" s="34">
        <f>+E37</f>
        <v>0</v>
      </c>
    </row>
    <row r="38" spans="2:6" x14ac:dyDescent="0.25">
      <c r="B38" s="67"/>
      <c r="C38" s="35" t="s">
        <v>31</v>
      </c>
      <c r="D38" s="34"/>
      <c r="E38" s="34"/>
      <c r="F38" s="34">
        <f>+E38</f>
        <v>0</v>
      </c>
    </row>
    <row r="39" spans="2:6" x14ac:dyDescent="0.25">
      <c r="B39" s="65"/>
      <c r="C39" s="33" t="s">
        <v>32</v>
      </c>
      <c r="D39" s="36">
        <f>SUM(D40:D41)</f>
        <v>610580599</v>
      </c>
      <c r="E39" s="36">
        <f t="shared" ref="E39:F39" si="5">SUM(E40:E41)</f>
        <v>150725357.93000001</v>
      </c>
      <c r="F39" s="36">
        <f t="shared" si="5"/>
        <v>150725357.93000001</v>
      </c>
    </row>
    <row r="40" spans="2:6" x14ac:dyDescent="0.25">
      <c r="B40" s="65"/>
      <c r="C40" s="35" t="s">
        <v>33</v>
      </c>
      <c r="D40" s="34">
        <v>0</v>
      </c>
      <c r="E40" s="34">
        <v>0</v>
      </c>
      <c r="F40" s="34">
        <f t="shared" ref="F40" si="6">+E40</f>
        <v>0</v>
      </c>
    </row>
    <row r="41" spans="2:6" x14ac:dyDescent="0.25">
      <c r="B41" s="65"/>
      <c r="C41" s="63" t="s">
        <v>34</v>
      </c>
      <c r="D41" s="62">
        <v>610580599</v>
      </c>
      <c r="E41" s="61">
        <v>150725357.93000001</v>
      </c>
      <c r="F41" s="61">
        <f>E41</f>
        <v>150725357.93000001</v>
      </c>
    </row>
    <row r="42" spans="2:6" ht="9" customHeight="1" x14ac:dyDescent="0.25">
      <c r="B42" s="32"/>
      <c r="C42" s="33"/>
      <c r="D42" s="37"/>
      <c r="E42" s="37"/>
      <c r="F42" s="37"/>
    </row>
    <row r="43" spans="2:6" x14ac:dyDescent="0.25">
      <c r="B43" s="65"/>
      <c r="C43" s="33" t="s">
        <v>35</v>
      </c>
      <c r="D43" s="14">
        <f>+D36-D39</f>
        <v>-610580599</v>
      </c>
      <c r="E43" s="14">
        <f t="shared" ref="E43:F43" si="7">+E36-E39</f>
        <v>-150725357.93000001</v>
      </c>
      <c r="F43" s="14">
        <f t="shared" si="7"/>
        <v>-150725357.93000001</v>
      </c>
    </row>
    <row r="44" spans="2:6" ht="7.5" customHeight="1" thickBot="1" x14ac:dyDescent="0.3">
      <c r="B44" s="66"/>
      <c r="C44" s="38"/>
      <c r="D44" s="39"/>
      <c r="E44" s="39"/>
      <c r="F44" s="39"/>
    </row>
    <row r="45" spans="2:6" ht="3.75" customHeight="1" thickBot="1" x14ac:dyDescent="0.3">
      <c r="B45" s="40"/>
      <c r="C45" s="27"/>
      <c r="D45" s="27"/>
      <c r="E45" s="27"/>
      <c r="F45" s="27"/>
    </row>
    <row r="46" spans="2:6" x14ac:dyDescent="0.25">
      <c r="B46" s="68" t="s">
        <v>22</v>
      </c>
      <c r="C46" s="69"/>
      <c r="D46" s="41" t="s">
        <v>4</v>
      </c>
      <c r="E46" s="87" t="s">
        <v>5</v>
      </c>
      <c r="F46" s="41" t="s">
        <v>6</v>
      </c>
    </row>
    <row r="47" spans="2:6" ht="15.75" thickBot="1" x14ac:dyDescent="0.3">
      <c r="B47" s="70"/>
      <c r="C47" s="71"/>
      <c r="D47" s="42" t="s">
        <v>23</v>
      </c>
      <c r="E47" s="88"/>
      <c r="F47" s="42" t="s">
        <v>24</v>
      </c>
    </row>
    <row r="48" spans="2:6" ht="9.75" customHeight="1" x14ac:dyDescent="0.25">
      <c r="B48" s="74"/>
      <c r="C48" s="75"/>
      <c r="D48" s="43"/>
      <c r="E48" s="43"/>
      <c r="F48" s="43"/>
    </row>
    <row r="49" spans="2:6" x14ac:dyDescent="0.25">
      <c r="B49" s="30"/>
      <c r="C49" s="33" t="s">
        <v>36</v>
      </c>
      <c r="D49" s="16">
        <f>+D9</f>
        <v>37154951044</v>
      </c>
      <c r="E49" s="16">
        <f t="shared" ref="E49:F49" si="8">+E9</f>
        <v>12129500545</v>
      </c>
      <c r="F49" s="16">
        <f t="shared" si="8"/>
        <v>12129500545</v>
      </c>
    </row>
    <row r="50" spans="2:6" ht="15.75" customHeight="1" x14ac:dyDescent="0.25">
      <c r="B50" s="67"/>
      <c r="C50" s="44" t="s">
        <v>37</v>
      </c>
      <c r="D50" s="34">
        <f>+D51-D52</f>
        <v>0</v>
      </c>
      <c r="E50" s="34">
        <f t="shared" ref="E50:F50" si="9">+E51-E52</f>
        <v>0</v>
      </c>
      <c r="F50" s="34">
        <f t="shared" si="9"/>
        <v>0</v>
      </c>
    </row>
    <row r="51" spans="2:6" ht="13.5" customHeight="1" x14ac:dyDescent="0.25">
      <c r="B51" s="67"/>
      <c r="C51" s="35" t="s">
        <v>30</v>
      </c>
      <c r="D51" s="34">
        <f>+D37</f>
        <v>0</v>
      </c>
      <c r="E51" s="34">
        <f t="shared" ref="E51:F51" si="10">+E37</f>
        <v>0</v>
      </c>
      <c r="F51" s="34">
        <f t="shared" si="10"/>
        <v>0</v>
      </c>
    </row>
    <row r="52" spans="2:6" ht="12.75" customHeight="1" x14ac:dyDescent="0.25">
      <c r="B52" s="67"/>
      <c r="C52" s="35" t="s">
        <v>33</v>
      </c>
      <c r="D52" s="34">
        <f>+D40</f>
        <v>0</v>
      </c>
      <c r="E52" s="34">
        <f t="shared" ref="E52:F52" si="11">+E40</f>
        <v>0</v>
      </c>
      <c r="F52" s="34">
        <f t="shared" si="11"/>
        <v>0</v>
      </c>
    </row>
    <row r="53" spans="2:6" ht="15" customHeight="1" x14ac:dyDescent="0.25">
      <c r="B53" s="30"/>
      <c r="C53" s="45" t="s">
        <v>14</v>
      </c>
      <c r="D53" s="37">
        <f>+D13</f>
        <v>39163527917</v>
      </c>
      <c r="E53" s="37">
        <f t="shared" ref="E53:F53" si="12">+E13</f>
        <v>7881521368.1700001</v>
      </c>
      <c r="F53" s="37">
        <f t="shared" si="12"/>
        <v>7881521368.1700001</v>
      </c>
    </row>
    <row r="54" spans="2:6" x14ac:dyDescent="0.25">
      <c r="B54" s="30"/>
      <c r="C54" s="46" t="s">
        <v>17</v>
      </c>
      <c r="D54" s="47"/>
      <c r="E54" s="37">
        <f>+E16</f>
        <v>1499450416</v>
      </c>
      <c r="F54" s="37">
        <f>+F16</f>
        <v>1499450416</v>
      </c>
    </row>
    <row r="55" spans="2:6" ht="9" customHeight="1" x14ac:dyDescent="0.25">
      <c r="B55" s="30"/>
      <c r="C55" s="48"/>
      <c r="D55" s="37"/>
      <c r="E55" s="37"/>
      <c r="F55" s="37"/>
    </row>
    <row r="56" spans="2:6" x14ac:dyDescent="0.25">
      <c r="B56" s="65"/>
      <c r="C56" s="46" t="s">
        <v>38</v>
      </c>
      <c r="D56" s="9">
        <f>+D49+D50-D53+D54</f>
        <v>-2008576873</v>
      </c>
      <c r="E56" s="14">
        <f>+E49+E50-E53+E54</f>
        <v>5747429592.8299999</v>
      </c>
      <c r="F56" s="14">
        <f>+F49+F50-F53+F54</f>
        <v>5747429592.8299999</v>
      </c>
    </row>
    <row r="57" spans="2:6" ht="22.5" x14ac:dyDescent="0.25">
      <c r="B57" s="65"/>
      <c r="C57" s="46" t="s">
        <v>39</v>
      </c>
      <c r="D57" s="14">
        <f>+D56-D50</f>
        <v>-2008576873</v>
      </c>
      <c r="E57" s="14">
        <f>+E56-E50</f>
        <v>5747429592.8299999</v>
      </c>
      <c r="F57" s="14">
        <f>+F56-F50</f>
        <v>5747429592.8299999</v>
      </c>
    </row>
    <row r="58" spans="2:6" ht="5.25" customHeight="1" thickBot="1" x14ac:dyDescent="0.3">
      <c r="B58" s="66"/>
      <c r="C58" s="49"/>
      <c r="D58" s="39"/>
      <c r="E58" s="39"/>
      <c r="F58" s="39"/>
    </row>
    <row r="59" spans="2:6" ht="5.25" customHeight="1" thickBot="1" x14ac:dyDescent="0.3">
      <c r="B59" s="40"/>
      <c r="C59" s="27"/>
      <c r="D59" s="50"/>
      <c r="E59" s="50"/>
      <c r="F59" s="50"/>
    </row>
    <row r="60" spans="2:6" x14ac:dyDescent="0.25">
      <c r="B60" s="68" t="s">
        <v>22</v>
      </c>
      <c r="C60" s="69"/>
      <c r="D60" s="41" t="s">
        <v>4</v>
      </c>
      <c r="E60" s="72" t="s">
        <v>5</v>
      </c>
      <c r="F60" s="51" t="s">
        <v>6</v>
      </c>
    </row>
    <row r="61" spans="2:6" ht="15.75" thickBot="1" x14ac:dyDescent="0.3">
      <c r="B61" s="70"/>
      <c r="C61" s="71"/>
      <c r="D61" s="42" t="s">
        <v>23</v>
      </c>
      <c r="E61" s="73"/>
      <c r="F61" s="52" t="s">
        <v>24</v>
      </c>
    </row>
    <row r="62" spans="2:6" ht="9.75" customHeight="1" x14ac:dyDescent="0.25">
      <c r="B62" s="74"/>
      <c r="C62" s="53"/>
      <c r="D62" s="37"/>
      <c r="E62" s="16"/>
      <c r="F62" s="16"/>
    </row>
    <row r="63" spans="2:6" ht="15" customHeight="1" x14ac:dyDescent="0.25">
      <c r="B63" s="67"/>
      <c r="C63" s="33" t="s">
        <v>11</v>
      </c>
      <c r="D63" s="37">
        <f>+D10</f>
        <v>43921136883</v>
      </c>
      <c r="E63" s="16">
        <f t="shared" ref="E63:F63" si="13">+E10</f>
        <v>10673052098</v>
      </c>
      <c r="F63" s="16">
        <f t="shared" si="13"/>
        <v>10673052098</v>
      </c>
    </row>
    <row r="64" spans="2:6" ht="22.5" x14ac:dyDescent="0.25">
      <c r="B64" s="67"/>
      <c r="C64" s="54" t="s">
        <v>40</v>
      </c>
      <c r="D64" s="14">
        <f>+D65-D66</f>
        <v>-610580599</v>
      </c>
      <c r="E64" s="14">
        <f t="shared" ref="E64:F64" si="14">+E65-E66</f>
        <v>-150725357.93000001</v>
      </c>
      <c r="F64" s="14">
        <f t="shared" si="14"/>
        <v>-150725357.93000001</v>
      </c>
    </row>
    <row r="65" spans="2:6" x14ac:dyDescent="0.25">
      <c r="B65" s="67"/>
      <c r="C65" s="35" t="s">
        <v>31</v>
      </c>
      <c r="D65" s="34">
        <f>+D38</f>
        <v>0</v>
      </c>
      <c r="E65" s="34">
        <f t="shared" ref="E65:F65" si="15">+E38</f>
        <v>0</v>
      </c>
      <c r="F65" s="34">
        <f t="shared" si="15"/>
        <v>0</v>
      </c>
    </row>
    <row r="66" spans="2:6" x14ac:dyDescent="0.25">
      <c r="B66" s="67"/>
      <c r="C66" s="35" t="s">
        <v>34</v>
      </c>
      <c r="D66" s="37">
        <f>+D41</f>
        <v>610580599</v>
      </c>
      <c r="E66" s="16">
        <f t="shared" ref="E66:F66" si="16">+E41</f>
        <v>150725357.93000001</v>
      </c>
      <c r="F66" s="16">
        <f t="shared" si="16"/>
        <v>150725357.93000001</v>
      </c>
    </row>
    <row r="67" spans="2:6" ht="6.75" customHeight="1" x14ac:dyDescent="0.25">
      <c r="B67" s="67"/>
      <c r="C67" s="48"/>
      <c r="D67" s="37"/>
      <c r="E67" s="16"/>
      <c r="F67" s="16"/>
    </row>
    <row r="68" spans="2:6" x14ac:dyDescent="0.25">
      <c r="B68" s="30"/>
      <c r="C68" s="48" t="s">
        <v>41</v>
      </c>
      <c r="D68" s="37">
        <f>+D14</f>
        <v>41771979788.970001</v>
      </c>
      <c r="E68" s="37">
        <f t="shared" ref="E68:F68" si="17">+E14</f>
        <v>8970460973.5900002</v>
      </c>
      <c r="F68" s="37">
        <f t="shared" si="17"/>
        <v>8970460973.5900002</v>
      </c>
    </row>
    <row r="69" spans="2:6" ht="7.5" customHeight="1" x14ac:dyDescent="0.25">
      <c r="B69" s="30"/>
      <c r="C69" s="48"/>
      <c r="D69" s="37"/>
      <c r="E69" s="37"/>
      <c r="F69" s="37"/>
    </row>
    <row r="70" spans="2:6" x14ac:dyDescent="0.25">
      <c r="B70" s="30"/>
      <c r="C70" s="48" t="s">
        <v>18</v>
      </c>
      <c r="D70" s="47"/>
      <c r="E70" s="37">
        <f>+E17</f>
        <v>303178179.39999998</v>
      </c>
      <c r="F70" s="37">
        <f>+F17</f>
        <v>303178179.39999998</v>
      </c>
    </row>
    <row r="71" spans="2:6" ht="7.5" customHeight="1" x14ac:dyDescent="0.25">
      <c r="B71" s="30"/>
      <c r="C71" s="48"/>
      <c r="D71" s="37"/>
      <c r="E71" s="37"/>
      <c r="F71" s="37"/>
    </row>
    <row r="72" spans="2:6" x14ac:dyDescent="0.25">
      <c r="B72" s="65"/>
      <c r="C72" s="46" t="s">
        <v>42</v>
      </c>
      <c r="D72" s="55">
        <f>+D63+D64-D68+D70</f>
        <v>1538576495.0299988</v>
      </c>
      <c r="E72" s="15">
        <f t="shared" ref="E72:F72" si="18">+E63+E64-E68+E70</f>
        <v>1855043945.8799996</v>
      </c>
      <c r="F72" s="15">
        <f t="shared" si="18"/>
        <v>1855043945.8799996</v>
      </c>
    </row>
    <row r="73" spans="2:6" ht="3" customHeight="1" x14ac:dyDescent="0.25">
      <c r="B73" s="65"/>
      <c r="C73" s="45"/>
      <c r="D73" s="56"/>
      <c r="E73" s="15"/>
      <c r="F73" s="15"/>
    </row>
    <row r="74" spans="2:6" ht="22.5" x14ac:dyDescent="0.25">
      <c r="B74" s="65"/>
      <c r="C74" s="46" t="s">
        <v>43</v>
      </c>
      <c r="D74" s="56">
        <f>+D72-D64</f>
        <v>2149157094.0299988</v>
      </c>
      <c r="E74" s="15">
        <f t="shared" ref="E74:F74" si="19">+E72-E64</f>
        <v>2005769303.8099997</v>
      </c>
      <c r="F74" s="15">
        <f t="shared" si="19"/>
        <v>2005769303.8099997</v>
      </c>
    </row>
    <row r="75" spans="2:6" ht="5.25" customHeight="1" thickBot="1" x14ac:dyDescent="0.3">
      <c r="B75" s="66"/>
      <c r="C75" s="49"/>
      <c r="D75" s="57"/>
      <c r="E75" s="39"/>
      <c r="F75" s="39"/>
    </row>
    <row r="76" spans="2:6" ht="5.25" customHeight="1" x14ac:dyDescent="0.25">
      <c r="B76" s="58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Miguel Correa</cp:lastModifiedBy>
  <cp:lastPrinted>2022-04-29T20:29:54Z</cp:lastPrinted>
  <dcterms:created xsi:type="dcterms:W3CDTF">2022-01-28T22:52:08Z</dcterms:created>
  <dcterms:modified xsi:type="dcterms:W3CDTF">2022-04-30T00:26:04Z</dcterms:modified>
</cp:coreProperties>
</file>